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25" yWindow="0" windowWidth="8385" windowHeight="11925" tabRatio="716"/>
  </bookViews>
  <sheets>
    <sheet name="Сады и парки" sheetId="32" r:id="rId1"/>
  </sheets>
  <definedNames>
    <definedName name="_xlnm._FilterDatabase" localSheetId="0" hidden="1">'Сады и парки'!$A$7:$K$49</definedName>
    <definedName name="_xlnm.Print_Titles" localSheetId="0">'Сады и парки'!$3:$5</definedName>
    <definedName name="_xlnm.Print_Area" localSheetId="0">'Сады и парки'!$A$41:$K$49</definedName>
  </definedNames>
  <calcPr calcId="124519"/>
</workbook>
</file>

<file path=xl/calcChain.xml><?xml version="1.0" encoding="utf-8"?>
<calcChain xmlns="http://schemas.openxmlformats.org/spreadsheetml/2006/main">
  <c r="F41" i="32"/>
  <c r="E27"/>
  <c r="H29"/>
  <c r="H30"/>
  <c r="H31"/>
  <c r="H32"/>
  <c r="H33"/>
  <c r="H34"/>
  <c r="H35"/>
  <c r="H36"/>
  <c r="H37"/>
  <c r="H38"/>
  <c r="H39"/>
  <c r="H40"/>
  <c r="H28"/>
  <c r="H27" l="1"/>
  <c r="E18"/>
  <c r="K23"/>
  <c r="K24"/>
  <c r="K25"/>
  <c r="H25"/>
  <c r="F18"/>
  <c r="G18"/>
  <c r="I18"/>
  <c r="J18"/>
  <c r="H19"/>
  <c r="K19"/>
  <c r="H20"/>
  <c r="K20"/>
  <c r="H21"/>
  <c r="K21"/>
  <c r="H22"/>
  <c r="K22"/>
  <c r="H23"/>
  <c r="H24"/>
  <c r="E8"/>
  <c r="K18" l="1"/>
  <c r="H18"/>
  <c r="K11" l="1"/>
  <c r="K12"/>
  <c r="K13"/>
  <c r="K14"/>
  <c r="K15"/>
  <c r="K16"/>
  <c r="K17"/>
  <c r="H9"/>
  <c r="H10"/>
  <c r="H11"/>
  <c r="H12"/>
  <c r="H13"/>
  <c r="H14"/>
  <c r="H15"/>
  <c r="H16"/>
  <c r="H17"/>
  <c r="H8" l="1"/>
  <c r="F8" l="1"/>
  <c r="I8" l="1"/>
  <c r="J8"/>
  <c r="K10" l="1"/>
  <c r="K9"/>
  <c r="K8" l="1"/>
</calcChain>
</file>

<file path=xl/sharedStrings.xml><?xml version="1.0" encoding="utf-8"?>
<sst xmlns="http://schemas.openxmlformats.org/spreadsheetml/2006/main" count="164" uniqueCount="115">
  <si>
    <t>№ п/п</t>
  </si>
  <si>
    <t>Наименование, адрес</t>
  </si>
  <si>
    <t>Адмиралтейский</t>
  </si>
  <si>
    <t>Василеостровский</t>
  </si>
  <si>
    <t>Выборгский</t>
  </si>
  <si>
    <t>Красногвардейский</t>
  </si>
  <si>
    <t>Красносельский</t>
  </si>
  <si>
    <t>Колпинский</t>
  </si>
  <si>
    <t>Невский</t>
  </si>
  <si>
    <t>Петроградский</t>
  </si>
  <si>
    <t>Центральный</t>
  </si>
  <si>
    <t xml:space="preserve">Годы начала и окончания  работ </t>
  </si>
  <si>
    <t>Район Санкт-Петербурга</t>
  </si>
  <si>
    <t>Проектирование строительства наружного освещения парков, садов и скверов с внедрением энергосберегающего и энергетически эффективного оборудования</t>
  </si>
  <si>
    <t>Cтроительство наружного освещения парков, садов и скверов с внедрением энергосберегающего и энергетически эффективного оборудования</t>
  </si>
  <si>
    <t>Проектирование, строительство и реконструкция наружного освещения парков, садов и скверов с внедрением энергосберегающего и энергетически эффективного оборудования</t>
  </si>
  <si>
    <t>Стоимость экспертизы, тыс.руб.</t>
  </si>
  <si>
    <t>2.1</t>
  </si>
  <si>
    <t>2.2</t>
  </si>
  <si>
    <t>2.3</t>
  </si>
  <si>
    <t>2.4</t>
  </si>
  <si>
    <t>2.5</t>
  </si>
  <si>
    <t>2.6</t>
  </si>
  <si>
    <t>Сметная стоимость с учетом ЭКОНОМИИ, ФАКТИЧЕСКАЯ по Г/К, тыс.руб.</t>
  </si>
  <si>
    <t>2.7</t>
  </si>
  <si>
    <t>Проектирование  реконструкции наружного освещения парков, садов и скверов
 с внедрением энергосберегающего и энергетически эффективного оборудования</t>
  </si>
  <si>
    <t>Сад Василеостровец</t>
  </si>
  <si>
    <t>Кронштадтский</t>
  </si>
  <si>
    <t>Екатерининский парк</t>
  </si>
  <si>
    <t>Реконструкция наружного освещения парков, садов и скверов с внедрением энергосберегающего и энергетически эффективного оборудования</t>
  </si>
  <si>
    <t>4.1</t>
  </si>
  <si>
    <t>Проектно-изыскательские работы</t>
  </si>
  <si>
    <t>2.</t>
  </si>
  <si>
    <t>3.</t>
  </si>
  <si>
    <t>4.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</si>
  <si>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</si>
  <si>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</si>
  <si>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</si>
  <si>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</si>
  <si>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</si>
  <si>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</si>
  <si>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</si>
  <si>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</si>
  <si>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</si>
  <si>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</si>
  <si>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 xml:space="preserve">Снижение стоимости по Г/К, тыс.руб. </t>
  </si>
  <si>
    <t>Изменение стоимости эксперти-  зы,(+/-) тыс. руб.</t>
  </si>
  <si>
    <t>Скорректированная стоимость экспертизы, тыс.руб.</t>
  </si>
  <si>
    <t>4.2</t>
  </si>
  <si>
    <t>Московский</t>
  </si>
  <si>
    <t>ПИР - Никольский сад</t>
  </si>
  <si>
    <t>ПИР - Сад Маршала Говорова</t>
  </si>
  <si>
    <t>ПИР - Андреевский сад</t>
  </si>
  <si>
    <t>ПИР - Сквер А.С. Попова</t>
  </si>
  <si>
    <t>ПИР - Сквер на ул. Сургина от пр. Ленина до ул. Карла Маркса</t>
  </si>
  <si>
    <t>ПИР - Дивенский сад</t>
  </si>
  <si>
    <t>ПИР - Митрополичий сад Александро Невской  лавры</t>
  </si>
  <si>
    <t>4.3</t>
  </si>
  <si>
    <t>4.4</t>
  </si>
  <si>
    <t>4.5</t>
  </si>
  <si>
    <t>4.6</t>
  </si>
  <si>
    <t>4.7</t>
  </si>
  <si>
    <t>4.8</t>
  </si>
  <si>
    <t>2015-2016</t>
  </si>
  <si>
    <t>Сквер на ул. Осокина</t>
  </si>
  <si>
    <t>АДРЕСНАЯ ИНВЕСТИЦИОННАЯ ПРОГРАММА</t>
  </si>
  <si>
    <t>Сквер на Смольном пр.,д.6</t>
  </si>
  <si>
    <t>Сквер на Каменноостровском пр.,д.25/27</t>
  </si>
  <si>
    <t>Сквер на Каменноостровском пр.,д.39</t>
  </si>
  <si>
    <t xml:space="preserve">Калининский </t>
  </si>
  <si>
    <t>2015-2017</t>
  </si>
  <si>
    <t>2016-2017</t>
  </si>
  <si>
    <t>2014-2016</t>
  </si>
  <si>
    <t>ПИР - Парк Авиаторов</t>
  </si>
  <si>
    <t>ПИР - Свердловский сад</t>
  </si>
  <si>
    <t>ПИР - Сквер на Якорной пл., д.2 и 2а</t>
  </si>
  <si>
    <t>ПИР - Сад  Чернова Дача</t>
  </si>
  <si>
    <t>ПИР - Зеленинский сад</t>
  </si>
  <si>
    <t>ПИР - Опочининский сад</t>
  </si>
  <si>
    <t>ПИР - Муринский парк (участок 2) от Гражданского пр. до ул. Руставели</t>
  </si>
  <si>
    <t>ПИР - Бульв. на Прибрежной ул</t>
  </si>
  <si>
    <t>ПИР - Камский сад</t>
  </si>
  <si>
    <t>Сад Спартак</t>
  </si>
  <si>
    <t>Парк Eкатерингоф</t>
  </si>
  <si>
    <t>Сквер на пересечении Коломенской ул. и Свечного пер.</t>
  </si>
  <si>
    <t>Сад на ул. Марата между д.86 и д.90</t>
  </si>
  <si>
    <t>Сквер на Лермонтовском пр.,  д. 54</t>
  </si>
  <si>
    <t>Сквер на Среднем пр., д.99</t>
  </si>
  <si>
    <t>Выборгский сад</t>
  </si>
  <si>
    <t>Городской сад</t>
  </si>
  <si>
    <t>Сквер на Красной ул.</t>
  </si>
  <si>
    <t>Парк Малиновка</t>
  </si>
  <si>
    <t>Сквер  у кинотеатра "Рубеж"</t>
  </si>
  <si>
    <t>Парк на пересечении ул.Джона Рида и ул. Бадаева</t>
  </si>
  <si>
    <t>Сад на Гангутской ул. между Соляным пер. и Гагаринской ул.</t>
  </si>
  <si>
    <t>Приморский</t>
  </si>
  <si>
    <t>Сад Румянцевский</t>
  </si>
  <si>
    <t>Сад у станции метро "Черная речка"</t>
  </si>
  <si>
    <t>«Об энергосбережении и о повышении энергетической эффективности в системах наружного освещения при строительстве, реконструкции парков,
 садов и скверов, расположенных на территории Санкт-Петербурга, на период до 2020 года» в 2016 году»</t>
  </si>
  <si>
    <t>Утвержденные значения Общая сметная стоимость в ценах 2016 года либо в соответствии с условиями госконтракта с экспертизой, 
тыс. руб.</t>
  </si>
  <si>
    <t xml:space="preserve">Сметная стоимость в соответствии с заключенным Г/К    по состоянию на  01.01.2016, тыс.руб.  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</si>
  <si>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</si>
  <si>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</si>
  <si>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</si>
  <si>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</si>
  <si>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</si>
  <si>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</si>
  <si>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</si>
  <si>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</si>
  <si>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</si>
  <si>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</si>
  <si>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</si>
  <si>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</si>
  <si>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</si>
  <si>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Резерв ПИР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</si>
</sst>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3" fillId="0" borderId="0"/>
    <xf numFmtId="0" fontId="6" fillId="2" borderId="0" applyNumberFormat="0" applyBorder="0" applyAlignment="0" applyProtection="0"/>
    <xf numFmtId="0" fontId="11" fillId="0" borderId="0"/>
  </cellStyleXfs>
  <cellXfs count="67">
    <xf numFmtId="0" fontId="0" fillId="0" borderId="0" xfId="0"/>
    <xf numFmtId="4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Alignment="1"/>
    <xf numFmtId="0" fontId="0" fillId="0" borderId="0" xfId="0" applyFill="1"/>
    <xf numFmtId="49" fontId="1" fillId="0" borderId="0" xfId="4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" fontId="9" fillId="3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4" fontId="5" fillId="3" borderId="1" xfId="4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9" fillId="0" borderId="0" xfId="4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" fontId="9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7" fillId="0" borderId="1" xfId="4" applyNumberFormat="1" applyFont="1" applyFill="1" applyBorder="1" applyAlignment="1">
      <alignment horizontal="center" vertical="center" wrapText="1"/>
    </xf>
    <xf numFmtId="49" fontId="12" fillId="0" borderId="0" xfId="4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4" fontId="7" fillId="0" borderId="1" xfId="4" applyNumberFormat="1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" fontId="5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3 4 3" xfId="5"/>
    <cellStyle name="Обычный_Форма-заявки_1" xfId="3"/>
    <cellStyle name="Хороший" xfId="4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="60" zoomScaleNormal="60" workbookViewId="0">
      <pane ySplit="7" topLeftCell="A40" activePane="bottomLeft" state="frozen"/>
      <selection pane="bottomLeft" activeCell="B51" sqref="B51"/>
    </sheetView>
  </sheetViews>
  <sheetFormatPr defaultRowHeight="15"/>
  <cols>
    <col min="1" max="1" width="7.5703125" style="3" customWidth="1"/>
    <col min="2" max="2" width="47.7109375" style="3" customWidth="1"/>
    <col min="3" max="3" width="25.42578125" style="3" customWidth="1"/>
    <col min="4" max="4" width="24.85546875" style="3" customWidth="1"/>
    <col min="5" max="5" width="16" style="3" hidden="1" customWidth="1"/>
    <col min="6" max="6" width="22.28515625" style="3" hidden="1" customWidth="1"/>
    <col min="7" max="8" width="12.42578125" style="3" hidden="1" customWidth="1"/>
    <col min="9" max="9" width="13.85546875" style="3" hidden="1" customWidth="1"/>
    <col min="10" max="10" width="13.42578125" style="3" hidden="1" customWidth="1"/>
    <col min="11" max="11" width="14" style="3" hidden="1" customWidth="1"/>
    <col min="12" max="12" width="9.7109375" bestFit="1" customWidth="1"/>
  </cols>
  <sheetData>
    <row r="1" spans="1:12" ht="18.75">
      <c r="A1" s="2"/>
      <c r="B1" s="57" t="s">
        <v>65</v>
      </c>
      <c r="C1" s="57"/>
      <c r="D1" s="57"/>
      <c r="E1" s="57"/>
      <c r="F1" s="57"/>
      <c r="G1" s="57"/>
      <c r="H1" s="57"/>
      <c r="I1" s="57"/>
      <c r="J1" s="57"/>
      <c r="K1" s="57"/>
    </row>
    <row r="2" spans="1:12" ht="110.25" customHeight="1">
      <c r="A2" s="58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42" customHeight="1">
      <c r="A3" s="59" t="s">
        <v>0</v>
      </c>
      <c r="B3" s="59" t="s">
        <v>1</v>
      </c>
      <c r="C3" s="60" t="s">
        <v>12</v>
      </c>
      <c r="D3" s="59" t="s">
        <v>11</v>
      </c>
      <c r="E3" s="65" t="s">
        <v>100</v>
      </c>
      <c r="F3" s="61" t="s">
        <v>99</v>
      </c>
      <c r="G3" s="65" t="s">
        <v>45</v>
      </c>
      <c r="H3" s="65" t="s">
        <v>23</v>
      </c>
      <c r="I3" s="63" t="s">
        <v>16</v>
      </c>
      <c r="J3" s="63" t="s">
        <v>46</v>
      </c>
      <c r="K3" s="63" t="s">
        <v>47</v>
      </c>
    </row>
    <row r="4" spans="1:12" ht="111.75" customHeight="1">
      <c r="A4" s="59"/>
      <c r="B4" s="59"/>
      <c r="C4" s="60"/>
      <c r="D4" s="59"/>
      <c r="E4" s="66"/>
      <c r="F4" s="62"/>
      <c r="G4" s="66"/>
      <c r="H4" s="66"/>
      <c r="I4" s="64"/>
      <c r="J4" s="64"/>
      <c r="K4" s="64"/>
    </row>
    <row r="5" spans="1:12" ht="18.75">
      <c r="A5" s="33">
        <v>1</v>
      </c>
      <c r="B5" s="12">
        <v>2</v>
      </c>
      <c r="C5" s="12">
        <v>3</v>
      </c>
      <c r="D5" s="12">
        <v>4</v>
      </c>
      <c r="E5" s="6"/>
      <c r="F5" s="6"/>
      <c r="G5" s="6"/>
      <c r="H5" s="6"/>
      <c r="I5" s="6"/>
      <c r="J5" s="16"/>
      <c r="K5" s="7"/>
    </row>
    <row r="6" spans="1:12" s="5" customFormat="1" ht="112.5">
      <c r="A6" s="34"/>
      <c r="B6" s="47" t="s">
        <v>15</v>
      </c>
      <c r="C6" s="34"/>
      <c r="D6" s="34"/>
      <c r="E6" s="15"/>
      <c r="F6" s="15"/>
      <c r="G6" s="15"/>
      <c r="H6" s="15"/>
      <c r="I6" s="15"/>
      <c r="J6" s="15"/>
      <c r="K6" s="15"/>
    </row>
    <row r="7" spans="1:12" s="5" customFormat="1" ht="18.75">
      <c r="A7" s="35"/>
      <c r="B7" s="47" t="s">
        <v>31</v>
      </c>
      <c r="C7" s="34"/>
      <c r="D7" s="34"/>
      <c r="E7" s="15"/>
      <c r="F7" s="15"/>
      <c r="G7" s="15"/>
      <c r="H7" s="15"/>
      <c r="I7" s="15"/>
      <c r="J7" s="15"/>
      <c r="K7" s="15"/>
    </row>
    <row r="8" spans="1:12" s="5" customFormat="1" ht="112.5">
      <c r="A8" s="35" t="s">
        <v>35</v>
      </c>
      <c r="B8" s="48" t="s">
        <v>13</v>
      </c>
      <c r="C8" s="49"/>
      <c r="D8" s="49"/>
      <c r="E8" s="9">
        <f>SUM(E9:E17)</f>
        <v>14354.600000000002</v>
      </c>
      <c r="F8" s="9">
        <f>SUM(F9:F17)</f>
        <v>0</v>
      </c>
      <c r="G8" s="9"/>
      <c r="H8" s="9">
        <f t="shared" ref="H8:K8" si="0">SUM(H9:H17)</f>
        <v>14354.600000000002</v>
      </c>
      <c r="I8" s="9">
        <f t="shared" si="0"/>
        <v>0</v>
      </c>
      <c r="J8" s="9">
        <f t="shared" si="0"/>
        <v>0</v>
      </c>
      <c r="K8" s="9">
        <f t="shared" si="0"/>
        <v>0</v>
      </c>
    </row>
    <row r="9" spans="1:12" s="5" customFormat="1" ht="18.75">
      <c r="A9" s="36" t="s">
        <v>36</v>
      </c>
      <c r="B9" s="50" t="s">
        <v>73</v>
      </c>
      <c r="C9" s="37" t="s">
        <v>49</v>
      </c>
      <c r="D9" s="51" t="s">
        <v>72</v>
      </c>
      <c r="E9" s="13">
        <v>2749.8</v>
      </c>
      <c r="F9" s="13"/>
      <c r="G9" s="13"/>
      <c r="H9" s="14">
        <f>E9-G9</f>
        <v>2749.8</v>
      </c>
      <c r="I9" s="14"/>
      <c r="J9" s="34"/>
      <c r="K9" s="14">
        <f>I9+J9</f>
        <v>0</v>
      </c>
      <c r="L9" s="22"/>
    </row>
    <row r="10" spans="1:12" s="5" customFormat="1" ht="18.75">
      <c r="A10" s="36" t="s">
        <v>37</v>
      </c>
      <c r="B10" s="50" t="s">
        <v>80</v>
      </c>
      <c r="C10" s="37" t="s">
        <v>8</v>
      </c>
      <c r="D10" s="51" t="s">
        <v>72</v>
      </c>
      <c r="E10" s="13">
        <v>1700</v>
      </c>
      <c r="F10" s="13"/>
      <c r="G10" s="13"/>
      <c r="H10" s="14">
        <f>E10-G10</f>
        <v>1700</v>
      </c>
      <c r="I10" s="14"/>
      <c r="J10" s="34"/>
      <c r="K10" s="14">
        <f>I10+J10</f>
        <v>0</v>
      </c>
      <c r="L10" s="22"/>
    </row>
    <row r="11" spans="1:12" s="5" customFormat="1" ht="18.75">
      <c r="A11" s="36" t="s">
        <v>38</v>
      </c>
      <c r="B11" s="50" t="s">
        <v>81</v>
      </c>
      <c r="C11" s="37" t="s">
        <v>3</v>
      </c>
      <c r="D11" s="51" t="s">
        <v>63</v>
      </c>
      <c r="E11" s="13">
        <v>1171.9000000000001</v>
      </c>
      <c r="F11" s="13"/>
      <c r="G11" s="13"/>
      <c r="H11" s="14">
        <f t="shared" ref="H11:H17" si="1">E11-G11</f>
        <v>1171.9000000000001</v>
      </c>
      <c r="I11" s="14"/>
      <c r="J11" s="34"/>
      <c r="K11" s="14">
        <f t="shared" ref="K11:K17" si="2">I11+J11</f>
        <v>0</v>
      </c>
      <c r="L11" s="22"/>
    </row>
    <row r="12" spans="1:12" s="5" customFormat="1" ht="37.5">
      <c r="A12" s="36" t="s">
        <v>39</v>
      </c>
      <c r="B12" s="50" t="s">
        <v>79</v>
      </c>
      <c r="C12" s="37" t="s">
        <v>69</v>
      </c>
      <c r="D12" s="51" t="s">
        <v>70</v>
      </c>
      <c r="E12" s="13">
        <v>2706.7</v>
      </c>
      <c r="F12" s="13"/>
      <c r="G12" s="13"/>
      <c r="H12" s="14">
        <f>E12-G12</f>
        <v>2706.7</v>
      </c>
      <c r="I12" s="14"/>
      <c r="J12" s="34"/>
      <c r="K12" s="14">
        <f t="shared" si="2"/>
        <v>0</v>
      </c>
      <c r="L12" s="22"/>
    </row>
    <row r="13" spans="1:12" s="5" customFormat="1" ht="18.75">
      <c r="A13" s="36" t="s">
        <v>40</v>
      </c>
      <c r="B13" s="50" t="s">
        <v>74</v>
      </c>
      <c r="C13" s="37" t="s">
        <v>69</v>
      </c>
      <c r="D13" s="51" t="s">
        <v>63</v>
      </c>
      <c r="E13" s="13">
        <v>1003.4</v>
      </c>
      <c r="F13" s="13"/>
      <c r="G13" s="13"/>
      <c r="H13" s="14">
        <f>E13-G13</f>
        <v>1003.4</v>
      </c>
      <c r="I13" s="14"/>
      <c r="J13" s="34"/>
      <c r="K13" s="14">
        <f t="shared" si="2"/>
        <v>0</v>
      </c>
      <c r="L13" s="22"/>
    </row>
    <row r="14" spans="1:12" s="5" customFormat="1" ht="31.15" customHeight="1">
      <c r="A14" s="36" t="s">
        <v>41</v>
      </c>
      <c r="B14" s="50" t="s">
        <v>75</v>
      </c>
      <c r="C14" s="37" t="s">
        <v>27</v>
      </c>
      <c r="D14" s="51" t="s">
        <v>63</v>
      </c>
      <c r="E14" s="13">
        <v>987.1</v>
      </c>
      <c r="F14" s="13"/>
      <c r="G14" s="13"/>
      <c r="H14" s="14">
        <f t="shared" si="1"/>
        <v>987.1</v>
      </c>
      <c r="I14" s="14"/>
      <c r="J14" s="34"/>
      <c r="K14" s="14">
        <f t="shared" si="2"/>
        <v>0</v>
      </c>
      <c r="L14" s="22"/>
    </row>
    <row r="15" spans="1:12" s="5" customFormat="1" ht="31.15" customHeight="1">
      <c r="A15" s="36" t="s">
        <v>42</v>
      </c>
      <c r="B15" s="50" t="s">
        <v>76</v>
      </c>
      <c r="C15" s="37" t="s">
        <v>8</v>
      </c>
      <c r="D15" s="51" t="s">
        <v>71</v>
      </c>
      <c r="E15" s="13">
        <v>1544.6</v>
      </c>
      <c r="F15" s="13"/>
      <c r="G15" s="13"/>
      <c r="H15" s="14">
        <f t="shared" si="1"/>
        <v>1544.6</v>
      </c>
      <c r="I15" s="14"/>
      <c r="J15" s="34"/>
      <c r="K15" s="14">
        <f t="shared" si="2"/>
        <v>0</v>
      </c>
      <c r="L15" s="22"/>
    </row>
    <row r="16" spans="1:12" s="5" customFormat="1" ht="31.15" customHeight="1">
      <c r="A16" s="36" t="s">
        <v>43</v>
      </c>
      <c r="B16" s="50" t="s">
        <v>77</v>
      </c>
      <c r="C16" s="37" t="s">
        <v>9</v>
      </c>
      <c r="D16" s="51" t="s">
        <v>71</v>
      </c>
      <c r="E16" s="13">
        <v>1036.2</v>
      </c>
      <c r="F16" s="13"/>
      <c r="G16" s="13"/>
      <c r="H16" s="14">
        <f t="shared" si="1"/>
        <v>1036.2</v>
      </c>
      <c r="I16" s="14"/>
      <c r="J16" s="34"/>
      <c r="K16" s="14">
        <f t="shared" si="2"/>
        <v>0</v>
      </c>
      <c r="L16" s="22"/>
    </row>
    <row r="17" spans="1:12" s="5" customFormat="1" ht="31.15" customHeight="1">
      <c r="A17" s="36" t="s">
        <v>44</v>
      </c>
      <c r="B17" s="50" t="s">
        <v>78</v>
      </c>
      <c r="C17" s="37" t="s">
        <v>3</v>
      </c>
      <c r="D17" s="51" t="s">
        <v>71</v>
      </c>
      <c r="E17" s="13">
        <v>1454.9</v>
      </c>
      <c r="F17" s="13"/>
      <c r="G17" s="13"/>
      <c r="H17" s="14">
        <f t="shared" si="1"/>
        <v>1454.9</v>
      </c>
      <c r="I17" s="14"/>
      <c r="J17" s="34"/>
      <c r="K17" s="14">
        <f t="shared" si="2"/>
        <v>0</v>
      </c>
      <c r="L17" s="22"/>
    </row>
    <row r="18" spans="1:12" s="5" customFormat="1" ht="112.5">
      <c r="A18" s="35" t="s">
        <v>32</v>
      </c>
      <c r="B18" s="52" t="s">
        <v>25</v>
      </c>
      <c r="C18" s="37"/>
      <c r="D18" s="34"/>
      <c r="E18" s="17">
        <f>SUM(E19:E25)</f>
        <v>9064.9</v>
      </c>
      <c r="F18" s="17">
        <f t="shared" ref="F18:K18" si="3">SUM(F19:F25)</f>
        <v>0</v>
      </c>
      <c r="G18" s="17">
        <f t="shared" si="3"/>
        <v>0</v>
      </c>
      <c r="H18" s="17">
        <f t="shared" si="3"/>
        <v>9064.9</v>
      </c>
      <c r="I18" s="17">
        <f t="shared" si="3"/>
        <v>0</v>
      </c>
      <c r="J18" s="17">
        <f t="shared" si="3"/>
        <v>0</v>
      </c>
      <c r="K18" s="17">
        <f t="shared" si="3"/>
        <v>0</v>
      </c>
      <c r="L18" s="22"/>
    </row>
    <row r="19" spans="1:12" s="5" customFormat="1" ht="18.75">
      <c r="A19" s="37" t="s">
        <v>17</v>
      </c>
      <c r="B19" s="23" t="s">
        <v>50</v>
      </c>
      <c r="C19" s="37" t="s">
        <v>2</v>
      </c>
      <c r="D19" s="51" t="s">
        <v>63</v>
      </c>
      <c r="E19" s="10">
        <v>1396.2</v>
      </c>
      <c r="F19" s="10"/>
      <c r="G19" s="10"/>
      <c r="H19" s="11">
        <f>E19-G19</f>
        <v>1396.2</v>
      </c>
      <c r="I19" s="11"/>
      <c r="J19" s="11"/>
      <c r="K19" s="11">
        <f>I19+J19</f>
        <v>0</v>
      </c>
      <c r="L19" s="22"/>
    </row>
    <row r="20" spans="1:12" s="5" customFormat="1" ht="18.75">
      <c r="A20" s="37" t="s">
        <v>18</v>
      </c>
      <c r="B20" s="23" t="s">
        <v>53</v>
      </c>
      <c r="C20" s="37" t="s">
        <v>27</v>
      </c>
      <c r="D20" s="51" t="s">
        <v>63</v>
      </c>
      <c r="E20" s="10">
        <v>1199</v>
      </c>
      <c r="F20" s="10"/>
      <c r="G20" s="10"/>
      <c r="H20" s="11">
        <f>E20-G20</f>
        <v>1199</v>
      </c>
      <c r="I20" s="11"/>
      <c r="J20" s="11"/>
      <c r="K20" s="11">
        <f t="shared" ref="K20:K25" si="4">I20+J20</f>
        <v>0</v>
      </c>
      <c r="L20" s="22"/>
    </row>
    <row r="21" spans="1:12" s="5" customFormat="1" ht="37.5">
      <c r="A21" s="37" t="s">
        <v>19</v>
      </c>
      <c r="B21" s="23" t="s">
        <v>54</v>
      </c>
      <c r="C21" s="37" t="s">
        <v>27</v>
      </c>
      <c r="D21" s="51" t="s">
        <v>63</v>
      </c>
      <c r="E21" s="10">
        <v>892.8</v>
      </c>
      <c r="F21" s="10"/>
      <c r="G21" s="10"/>
      <c r="H21" s="11">
        <f t="shared" ref="H21:H22" si="5">E21-G21</f>
        <v>892.8</v>
      </c>
      <c r="I21" s="11"/>
      <c r="J21" s="8"/>
      <c r="K21" s="11">
        <f t="shared" si="4"/>
        <v>0</v>
      </c>
      <c r="L21" s="22"/>
    </row>
    <row r="22" spans="1:12" s="5" customFormat="1" ht="18.75">
      <c r="A22" s="37" t="s">
        <v>20</v>
      </c>
      <c r="B22" s="23" t="s">
        <v>55</v>
      </c>
      <c r="C22" s="37" t="s">
        <v>9</v>
      </c>
      <c r="D22" s="51" t="s">
        <v>63</v>
      </c>
      <c r="E22" s="10">
        <v>758.6</v>
      </c>
      <c r="F22" s="10"/>
      <c r="G22" s="10"/>
      <c r="H22" s="11">
        <f t="shared" si="5"/>
        <v>758.6</v>
      </c>
      <c r="I22" s="11"/>
      <c r="J22" s="11"/>
      <c r="K22" s="11">
        <f t="shared" si="4"/>
        <v>0</v>
      </c>
      <c r="L22" s="22"/>
    </row>
    <row r="23" spans="1:12" s="5" customFormat="1" ht="18.75">
      <c r="A23" s="37" t="s">
        <v>21</v>
      </c>
      <c r="B23" s="23" t="s">
        <v>51</v>
      </c>
      <c r="C23" s="37" t="s">
        <v>2</v>
      </c>
      <c r="D23" s="51" t="s">
        <v>63</v>
      </c>
      <c r="E23" s="10">
        <v>1111</v>
      </c>
      <c r="F23" s="10"/>
      <c r="G23" s="10"/>
      <c r="H23" s="11">
        <f>E23-G23</f>
        <v>1111</v>
      </c>
      <c r="I23" s="11"/>
      <c r="J23" s="8"/>
      <c r="K23" s="11">
        <f t="shared" si="4"/>
        <v>0</v>
      </c>
      <c r="L23" s="22"/>
    </row>
    <row r="24" spans="1:12" s="5" customFormat="1" ht="18.75">
      <c r="A24" s="37" t="s">
        <v>22</v>
      </c>
      <c r="B24" s="23" t="s">
        <v>52</v>
      </c>
      <c r="C24" s="37" t="s">
        <v>27</v>
      </c>
      <c r="D24" s="51" t="s">
        <v>63</v>
      </c>
      <c r="E24" s="10">
        <v>2126.9</v>
      </c>
      <c r="F24" s="10"/>
      <c r="G24" s="10"/>
      <c r="H24" s="11">
        <f>E24-G24</f>
        <v>2126.9</v>
      </c>
      <c r="I24" s="11"/>
      <c r="J24" s="8"/>
      <c r="K24" s="11">
        <f t="shared" si="4"/>
        <v>0</v>
      </c>
    </row>
    <row r="25" spans="1:12" s="5" customFormat="1" ht="37.5">
      <c r="A25" s="37" t="s">
        <v>24</v>
      </c>
      <c r="B25" s="23" t="s">
        <v>56</v>
      </c>
      <c r="C25" s="37" t="s">
        <v>10</v>
      </c>
      <c r="D25" s="51" t="s">
        <v>63</v>
      </c>
      <c r="E25" s="10">
        <v>1580.4</v>
      </c>
      <c r="F25" s="10"/>
      <c r="G25" s="10"/>
      <c r="H25" s="11">
        <f>E25-G25</f>
        <v>1580.4</v>
      </c>
      <c r="I25" s="11"/>
      <c r="J25" s="8"/>
      <c r="K25" s="11">
        <f t="shared" si="4"/>
        <v>0</v>
      </c>
    </row>
    <row r="26" spans="1:12" s="5" customFormat="1" ht="18.75">
      <c r="A26" s="37"/>
      <c r="B26" s="56" t="s">
        <v>114</v>
      </c>
      <c r="C26" s="37"/>
      <c r="D26" s="34"/>
      <c r="E26" s="10"/>
      <c r="F26" s="10"/>
      <c r="G26" s="10"/>
      <c r="H26" s="11"/>
      <c r="I26" s="8"/>
      <c r="J26" s="8"/>
      <c r="K26" s="11"/>
    </row>
    <row r="27" spans="1:12" s="5" customFormat="1" ht="93.75">
      <c r="A27" s="35" t="s">
        <v>33</v>
      </c>
      <c r="B27" s="52" t="s">
        <v>14</v>
      </c>
      <c r="C27" s="37"/>
      <c r="D27" s="34"/>
      <c r="E27" s="9">
        <f>SUM(E28:E40)</f>
        <v>352667.2</v>
      </c>
      <c r="F27" s="9"/>
      <c r="G27" s="9"/>
      <c r="H27" s="9">
        <f>SUM(H28:H40)</f>
        <v>352667.2</v>
      </c>
      <c r="I27" s="9"/>
      <c r="J27" s="9"/>
      <c r="K27" s="9"/>
    </row>
    <row r="28" spans="1:12" s="5" customFormat="1" ht="18.75">
      <c r="A28" s="36" t="s">
        <v>101</v>
      </c>
      <c r="B28" s="23" t="s">
        <v>82</v>
      </c>
      <c r="C28" s="37" t="s">
        <v>8</v>
      </c>
      <c r="D28" s="51" t="s">
        <v>72</v>
      </c>
      <c r="E28" s="10">
        <v>12086.3</v>
      </c>
      <c r="F28" s="10"/>
      <c r="G28" s="10"/>
      <c r="H28" s="11">
        <f>E28</f>
        <v>12086.3</v>
      </c>
      <c r="I28" s="11"/>
      <c r="J28" s="8"/>
      <c r="K28" s="11"/>
    </row>
    <row r="29" spans="1:12" s="5" customFormat="1" ht="42" customHeight="1">
      <c r="A29" s="36" t="s">
        <v>102</v>
      </c>
      <c r="B29" s="23" t="s">
        <v>83</v>
      </c>
      <c r="C29" s="37" t="s">
        <v>2</v>
      </c>
      <c r="D29" s="51" t="s">
        <v>70</v>
      </c>
      <c r="E29" s="10">
        <v>107582.6</v>
      </c>
      <c r="F29" s="10"/>
      <c r="G29" s="10"/>
      <c r="H29" s="11">
        <f t="shared" ref="H29:H40" si="6">E29</f>
        <v>107582.6</v>
      </c>
      <c r="I29" s="11"/>
      <c r="J29" s="8"/>
      <c r="K29" s="11"/>
    </row>
    <row r="30" spans="1:12" s="5" customFormat="1" ht="42" customHeight="1">
      <c r="A30" s="36" t="s">
        <v>103</v>
      </c>
      <c r="B30" s="23" t="s">
        <v>84</v>
      </c>
      <c r="C30" s="37" t="s">
        <v>10</v>
      </c>
      <c r="D30" s="51" t="s">
        <v>63</v>
      </c>
      <c r="E30" s="10">
        <v>2049.4</v>
      </c>
      <c r="F30" s="10"/>
      <c r="G30" s="10"/>
      <c r="H30" s="11">
        <f t="shared" si="6"/>
        <v>2049.4</v>
      </c>
      <c r="I30" s="11"/>
      <c r="J30" s="8"/>
      <c r="K30" s="11"/>
    </row>
    <row r="31" spans="1:12" s="5" customFormat="1" ht="42" customHeight="1">
      <c r="A31" s="36" t="s">
        <v>104</v>
      </c>
      <c r="B31" s="23" t="s">
        <v>85</v>
      </c>
      <c r="C31" s="37" t="s">
        <v>2</v>
      </c>
      <c r="D31" s="51" t="s">
        <v>71</v>
      </c>
      <c r="E31" s="10">
        <v>19702.900000000001</v>
      </c>
      <c r="F31" s="10"/>
      <c r="G31" s="10"/>
      <c r="H31" s="11">
        <f t="shared" si="6"/>
        <v>19702.900000000001</v>
      </c>
      <c r="I31" s="11"/>
      <c r="J31" s="8"/>
      <c r="K31" s="11"/>
    </row>
    <row r="32" spans="1:12" s="5" customFormat="1" ht="42" customHeight="1">
      <c r="A32" s="36" t="s">
        <v>105</v>
      </c>
      <c r="B32" s="23" t="s">
        <v>86</v>
      </c>
      <c r="C32" s="37" t="s">
        <v>2</v>
      </c>
      <c r="D32" s="51">
        <v>2016</v>
      </c>
      <c r="E32" s="10">
        <v>5353.8</v>
      </c>
      <c r="F32" s="10"/>
      <c r="G32" s="10"/>
      <c r="H32" s="11">
        <f t="shared" si="6"/>
        <v>5353.8</v>
      </c>
      <c r="I32" s="11"/>
      <c r="J32" s="8"/>
      <c r="K32" s="11"/>
    </row>
    <row r="33" spans="1:11" s="5" customFormat="1" ht="42" customHeight="1">
      <c r="A33" s="36" t="s">
        <v>106</v>
      </c>
      <c r="B33" s="23" t="s">
        <v>87</v>
      </c>
      <c r="C33" s="37" t="s">
        <v>3</v>
      </c>
      <c r="D33" s="51">
        <v>2016</v>
      </c>
      <c r="E33" s="10">
        <v>3966.5</v>
      </c>
      <c r="F33" s="10"/>
      <c r="G33" s="10"/>
      <c r="H33" s="11">
        <f t="shared" si="6"/>
        <v>3966.5</v>
      </c>
      <c r="I33" s="11"/>
      <c r="J33" s="8"/>
      <c r="K33" s="11"/>
    </row>
    <row r="34" spans="1:11" s="5" customFormat="1" ht="42" customHeight="1">
      <c r="A34" s="36" t="s">
        <v>107</v>
      </c>
      <c r="B34" s="23" t="s">
        <v>88</v>
      </c>
      <c r="C34" s="37" t="s">
        <v>4</v>
      </c>
      <c r="D34" s="51">
        <v>2016</v>
      </c>
      <c r="E34" s="10">
        <v>17023.2</v>
      </c>
      <c r="F34" s="10"/>
      <c r="G34" s="10"/>
      <c r="H34" s="11">
        <f t="shared" si="6"/>
        <v>17023.2</v>
      </c>
      <c r="I34" s="11"/>
      <c r="J34" s="8"/>
      <c r="K34" s="11"/>
    </row>
    <row r="35" spans="1:11" s="5" customFormat="1" ht="42" customHeight="1">
      <c r="A35" s="36" t="s">
        <v>108</v>
      </c>
      <c r="B35" s="23" t="s">
        <v>89</v>
      </c>
      <c r="C35" s="37" t="s">
        <v>7</v>
      </c>
      <c r="D35" s="51">
        <v>2016</v>
      </c>
      <c r="E35" s="10">
        <v>19661.900000000001</v>
      </c>
      <c r="F35" s="10"/>
      <c r="G35" s="10"/>
      <c r="H35" s="11">
        <f t="shared" si="6"/>
        <v>19661.900000000001</v>
      </c>
      <c r="I35" s="11"/>
      <c r="J35" s="8"/>
      <c r="K35" s="11"/>
    </row>
    <row r="36" spans="1:11" s="5" customFormat="1" ht="42" customHeight="1">
      <c r="A36" s="36" t="s">
        <v>109</v>
      </c>
      <c r="B36" s="23" t="s">
        <v>90</v>
      </c>
      <c r="C36" s="37" t="s">
        <v>7</v>
      </c>
      <c r="D36" s="51" t="s">
        <v>71</v>
      </c>
      <c r="E36" s="10">
        <v>41016.400000000001</v>
      </c>
      <c r="F36" s="10"/>
      <c r="G36" s="10"/>
      <c r="H36" s="11">
        <f t="shared" si="6"/>
        <v>41016.400000000001</v>
      </c>
      <c r="I36" s="11"/>
      <c r="J36" s="8"/>
      <c r="K36" s="11"/>
    </row>
    <row r="37" spans="1:11" s="5" customFormat="1" ht="42" customHeight="1">
      <c r="A37" s="36" t="s">
        <v>110</v>
      </c>
      <c r="B37" s="23" t="s">
        <v>91</v>
      </c>
      <c r="C37" s="37" t="s">
        <v>5</v>
      </c>
      <c r="D37" s="51" t="s">
        <v>71</v>
      </c>
      <c r="E37" s="10">
        <v>77913.399999999994</v>
      </c>
      <c r="F37" s="10"/>
      <c r="G37" s="10"/>
      <c r="H37" s="11">
        <f t="shared" si="6"/>
        <v>77913.399999999994</v>
      </c>
      <c r="I37" s="11"/>
      <c r="J37" s="8"/>
      <c r="K37" s="11"/>
    </row>
    <row r="38" spans="1:11" s="5" customFormat="1" ht="42" customHeight="1">
      <c r="A38" s="36" t="s">
        <v>111</v>
      </c>
      <c r="B38" s="23" t="s">
        <v>92</v>
      </c>
      <c r="C38" s="45" t="s">
        <v>6</v>
      </c>
      <c r="D38" s="51" t="s">
        <v>71</v>
      </c>
      <c r="E38" s="10">
        <v>14560</v>
      </c>
      <c r="F38" s="10"/>
      <c r="G38" s="10"/>
      <c r="H38" s="11">
        <f t="shared" si="6"/>
        <v>14560</v>
      </c>
      <c r="I38" s="11"/>
      <c r="J38" s="8"/>
      <c r="K38" s="11"/>
    </row>
    <row r="39" spans="1:11" s="46" customFormat="1" ht="42" customHeight="1">
      <c r="A39" s="36" t="s">
        <v>112</v>
      </c>
      <c r="B39" s="23" t="s">
        <v>93</v>
      </c>
      <c r="C39" s="45" t="s">
        <v>8</v>
      </c>
      <c r="D39" s="51">
        <v>2016</v>
      </c>
      <c r="E39" s="10">
        <v>22138.799999999999</v>
      </c>
      <c r="F39" s="10"/>
      <c r="G39" s="10"/>
      <c r="H39" s="11">
        <f t="shared" si="6"/>
        <v>22138.799999999999</v>
      </c>
      <c r="I39" s="11"/>
      <c r="J39" s="8"/>
      <c r="K39" s="11"/>
    </row>
    <row r="40" spans="1:11" s="46" customFormat="1" ht="42" customHeight="1">
      <c r="A40" s="36" t="s">
        <v>113</v>
      </c>
      <c r="B40" s="23" t="s">
        <v>94</v>
      </c>
      <c r="C40" s="45" t="s">
        <v>10</v>
      </c>
      <c r="D40" s="51">
        <v>2016</v>
      </c>
      <c r="E40" s="10">
        <v>9612</v>
      </c>
      <c r="F40" s="10"/>
      <c r="G40" s="10"/>
      <c r="H40" s="11">
        <f t="shared" si="6"/>
        <v>9612</v>
      </c>
      <c r="I40" s="11"/>
      <c r="J40" s="8"/>
      <c r="K40" s="11"/>
    </row>
    <row r="41" spans="1:11" s="5" customFormat="1" ht="93.75">
      <c r="A41" s="38" t="s">
        <v>34</v>
      </c>
      <c r="B41" s="47" t="s">
        <v>29</v>
      </c>
      <c r="C41" s="53"/>
      <c r="D41" s="53"/>
      <c r="E41" s="19"/>
      <c r="F41" s="9">
        <f>SUM(F42:F49)</f>
        <v>178677.9</v>
      </c>
      <c r="G41" s="19"/>
      <c r="H41" s="19"/>
      <c r="I41" s="19"/>
      <c r="J41" s="19"/>
      <c r="K41" s="11"/>
    </row>
    <row r="42" spans="1:11" s="5" customFormat="1" ht="18.75">
      <c r="A42" s="36" t="s">
        <v>30</v>
      </c>
      <c r="B42" s="23" t="s">
        <v>26</v>
      </c>
      <c r="C42" s="18" t="s">
        <v>3</v>
      </c>
      <c r="D42" s="51" t="s">
        <v>63</v>
      </c>
      <c r="E42" s="21"/>
      <c r="F42" s="10">
        <v>23028.1</v>
      </c>
      <c r="G42" s="19"/>
      <c r="H42" s="19"/>
      <c r="I42" s="19"/>
      <c r="J42" s="19"/>
      <c r="K42" s="11"/>
    </row>
    <row r="43" spans="1:11" s="5" customFormat="1" ht="18.75">
      <c r="A43" s="36" t="s">
        <v>48</v>
      </c>
      <c r="B43" s="23" t="s">
        <v>66</v>
      </c>
      <c r="C43" s="18" t="s">
        <v>10</v>
      </c>
      <c r="D43" s="51" t="s">
        <v>63</v>
      </c>
      <c r="E43" s="21"/>
      <c r="F43" s="10">
        <v>7295</v>
      </c>
      <c r="G43" s="19"/>
      <c r="H43" s="19"/>
      <c r="I43" s="19"/>
      <c r="J43" s="19"/>
      <c r="K43" s="11"/>
    </row>
    <row r="44" spans="1:11" s="5" customFormat="1" ht="18.75">
      <c r="A44" s="36" t="s">
        <v>57</v>
      </c>
      <c r="B44" s="23" t="s">
        <v>28</v>
      </c>
      <c r="C44" s="18" t="s">
        <v>27</v>
      </c>
      <c r="D44" s="51" t="s">
        <v>63</v>
      </c>
      <c r="E44" s="21"/>
      <c r="F44" s="10">
        <v>34994.800000000003</v>
      </c>
      <c r="G44" s="19"/>
      <c r="H44" s="19"/>
      <c r="I44" s="19"/>
      <c r="J44" s="19"/>
      <c r="K44" s="11"/>
    </row>
    <row r="45" spans="1:11" s="5" customFormat="1" ht="18.75">
      <c r="A45" s="36" t="s">
        <v>58</v>
      </c>
      <c r="B45" s="23" t="s">
        <v>68</v>
      </c>
      <c r="C45" s="18" t="s">
        <v>9</v>
      </c>
      <c r="D45" s="51" t="s">
        <v>63</v>
      </c>
      <c r="E45" s="21"/>
      <c r="F45" s="10">
        <v>9417.7000000000007</v>
      </c>
      <c r="G45" s="19"/>
      <c r="H45" s="19"/>
      <c r="I45" s="19"/>
      <c r="J45" s="19"/>
      <c r="K45" s="11"/>
    </row>
    <row r="46" spans="1:11" s="5" customFormat="1" ht="37.5">
      <c r="A46" s="36" t="s">
        <v>59</v>
      </c>
      <c r="B46" s="23" t="s">
        <v>67</v>
      </c>
      <c r="C46" s="18" t="s">
        <v>9</v>
      </c>
      <c r="D46" s="51" t="s">
        <v>63</v>
      </c>
      <c r="E46" s="21"/>
      <c r="F46" s="10">
        <v>10756.3</v>
      </c>
      <c r="G46" s="19"/>
      <c r="H46" s="19"/>
      <c r="I46" s="19"/>
      <c r="J46" s="19"/>
      <c r="K46" s="11"/>
    </row>
    <row r="47" spans="1:11" s="5" customFormat="1" ht="18.75">
      <c r="A47" s="36" t="s">
        <v>60</v>
      </c>
      <c r="B47" s="23" t="s">
        <v>64</v>
      </c>
      <c r="C47" s="54" t="s">
        <v>27</v>
      </c>
      <c r="D47" s="51" t="s">
        <v>63</v>
      </c>
      <c r="E47" s="21"/>
      <c r="F47" s="10">
        <v>5937.2</v>
      </c>
      <c r="G47" s="19"/>
      <c r="H47" s="19"/>
      <c r="I47" s="19"/>
      <c r="J47" s="19"/>
      <c r="K47" s="11"/>
    </row>
    <row r="48" spans="1:11" s="5" customFormat="1" ht="18.75">
      <c r="A48" s="36" t="s">
        <v>61</v>
      </c>
      <c r="B48" s="23" t="s">
        <v>96</v>
      </c>
      <c r="C48" s="54" t="s">
        <v>3</v>
      </c>
      <c r="D48" s="51">
        <v>2016</v>
      </c>
      <c r="E48" s="21"/>
      <c r="F48" s="10">
        <v>43759.199999999997</v>
      </c>
      <c r="G48" s="19"/>
      <c r="H48" s="19"/>
      <c r="I48" s="19"/>
      <c r="J48" s="19"/>
      <c r="K48" s="11"/>
    </row>
    <row r="49" spans="1:11" s="5" customFormat="1" ht="18.75">
      <c r="A49" s="36" t="s">
        <v>62</v>
      </c>
      <c r="B49" s="23" t="s">
        <v>97</v>
      </c>
      <c r="C49" s="54" t="s">
        <v>95</v>
      </c>
      <c r="D49" s="51">
        <v>2016</v>
      </c>
      <c r="E49" s="20"/>
      <c r="F49" s="10">
        <v>43489.599999999999</v>
      </c>
      <c r="G49" s="19"/>
      <c r="H49" s="19"/>
      <c r="I49" s="19"/>
      <c r="J49" s="19"/>
      <c r="K49" s="11"/>
    </row>
    <row r="50" spans="1:11" s="32" customFormat="1" ht="18" customHeight="1">
      <c r="A50" s="27"/>
      <c r="B50" s="24"/>
      <c r="C50" s="25"/>
      <c r="D50" s="28"/>
      <c r="E50" s="29"/>
      <c r="F50" s="26"/>
      <c r="G50" s="30"/>
      <c r="H50" s="30"/>
      <c r="I50" s="30"/>
      <c r="J50" s="30"/>
      <c r="K50" s="31"/>
    </row>
    <row r="51" spans="1:11" s="32" customFormat="1" ht="18" customHeight="1">
      <c r="A51" s="27"/>
      <c r="B51" s="27"/>
      <c r="C51" s="27"/>
      <c r="D51" s="28"/>
      <c r="E51" s="29"/>
      <c r="F51" s="26"/>
      <c r="G51" s="30"/>
      <c r="H51" s="30"/>
      <c r="I51" s="30"/>
      <c r="J51" s="30"/>
      <c r="K51" s="31"/>
    </row>
    <row r="52" spans="1:11" ht="103.5" customHeight="1">
      <c r="A52" s="39"/>
      <c r="B52" s="55"/>
      <c r="C52" s="39"/>
      <c r="D52" s="40"/>
      <c r="E52" s="41"/>
      <c r="F52" s="42"/>
      <c r="G52" s="43"/>
      <c r="H52" s="43"/>
      <c r="I52" s="43"/>
      <c r="J52" s="43"/>
      <c r="K52" s="44"/>
    </row>
    <row r="53" spans="1:11" ht="18" customHeight="1">
      <c r="A53" s="4"/>
      <c r="B53" s="1"/>
      <c r="C53" s="27"/>
      <c r="D53" s="28"/>
      <c r="E53" s="29"/>
      <c r="F53" s="26"/>
      <c r="G53" s="30"/>
      <c r="H53" s="30"/>
      <c r="I53" s="30"/>
      <c r="J53" s="30"/>
      <c r="K53" s="31"/>
    </row>
    <row r="54" spans="1:11" ht="18" customHeight="1">
      <c r="C54" s="27"/>
      <c r="F54" s="26"/>
      <c r="G54" s="30"/>
      <c r="H54" s="30"/>
      <c r="I54" s="30"/>
      <c r="J54" s="30"/>
      <c r="K54" s="31"/>
    </row>
    <row r="55" spans="1:11" ht="18.75">
      <c r="F55" s="26"/>
      <c r="G55" s="30"/>
      <c r="H55" s="30"/>
      <c r="I55" s="30"/>
      <c r="J55" s="30"/>
      <c r="K55" s="31"/>
    </row>
  </sheetData>
  <autoFilter ref="A7:K49"/>
  <mergeCells count="13">
    <mergeCell ref="G3:G4"/>
    <mergeCell ref="I3:I4"/>
    <mergeCell ref="B1:K1"/>
    <mergeCell ref="A2:K2"/>
    <mergeCell ref="A3:A4"/>
    <mergeCell ref="B3:B4"/>
    <mergeCell ref="C3:C4"/>
    <mergeCell ref="D3:D4"/>
    <mergeCell ref="F3:F4"/>
    <mergeCell ref="J3:J4"/>
    <mergeCell ref="K3:K4"/>
    <mergeCell ref="E3:E4"/>
    <mergeCell ref="H3:H4"/>
  </mergeCells>
  <printOptions horizontalCentered="1"/>
  <pageMargins left="0.39370078740157483" right="0.39370078740157483" top="0.59055118110236227" bottom="0.59055118110236227" header="0.31496062992125984" footer="0"/>
  <pageSetup paperSize="9" scale="56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Сады и парки</vt:lpstr>
      <vt:lpstr>'Сады и парки'!Заголовки_для_печати</vt:lpstr>
      <vt:lpstr>'Сады и парки'!Область_печати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ndg</cp:lastModifiedBy>
  <cp:lastPrinted>2016-04-19T14:55:47Z</cp:lastPrinted>
  <dcterms:created xsi:type="dcterms:W3CDTF">2007-03-14T12:31:02Z</dcterms:created>
  <dcterms:modified xsi:type="dcterms:W3CDTF">2016-04-20T06:14:50Z</dcterms:modified>
</cp:coreProperties>
</file>